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60" windowHeight="6030" activeTab="0"/>
  </bookViews>
  <sheets>
    <sheet name="START LIST" sheetId="1" r:id="rId1"/>
  </sheets>
  <definedNames>
    <definedName name="_xlnm.Print_Area" localSheetId="0">'START LIST'!$A$1:$C$50</definedName>
  </definedNames>
  <calcPr fullCalcOnLoad="1"/>
</workbook>
</file>

<file path=xl/sharedStrings.xml><?xml version="1.0" encoding="utf-8"?>
<sst xmlns="http://schemas.openxmlformats.org/spreadsheetml/2006/main" count="138" uniqueCount="88">
  <si>
    <t>Name</t>
  </si>
  <si>
    <t>Time</t>
  </si>
  <si>
    <t>Club</t>
  </si>
  <si>
    <t>HARRY LAWSON</t>
  </si>
  <si>
    <t>ESOC</t>
  </si>
  <si>
    <t>DVO</t>
  </si>
  <si>
    <t>GRAEME ROSS</t>
  </si>
  <si>
    <t>INT</t>
  </si>
  <si>
    <t>JACKIE TOLMIE</t>
  </si>
  <si>
    <t>SALT</t>
  </si>
  <si>
    <t>ROSALIND HUSSEY</t>
  </si>
  <si>
    <t>EUOC</t>
  </si>
  <si>
    <t>KATE THOMAS</t>
  </si>
  <si>
    <t>CLYDE</t>
  </si>
  <si>
    <t>MIKE GODFREE</t>
  </si>
  <si>
    <t>CRAWFORD LINDSAY</t>
  </si>
  <si>
    <t>DIANE ADAMS</t>
  </si>
  <si>
    <t>IND</t>
  </si>
  <si>
    <t>JANICE NISBET</t>
  </si>
  <si>
    <t>LOUISE LONGHURST</t>
  </si>
  <si>
    <t>FVO</t>
  </si>
  <si>
    <t>PETER CLINCH</t>
  </si>
  <si>
    <t>TAY</t>
  </si>
  <si>
    <t>JANET HAMBLY</t>
  </si>
  <si>
    <t>JOHN ANDERSON</t>
  </si>
  <si>
    <t>JIM CLARK</t>
  </si>
  <si>
    <t>BEN BATE</t>
  </si>
  <si>
    <t>ELAINE GILLIES</t>
  </si>
  <si>
    <t>GORDON NEILSON</t>
  </si>
  <si>
    <t>JANET CLARK</t>
  </si>
  <si>
    <t>RR</t>
  </si>
  <si>
    <t>LIZ GODFREE</t>
  </si>
  <si>
    <t>LES DALGLEISH</t>
  </si>
  <si>
    <t>PATRICE ROUSSELL</t>
  </si>
  <si>
    <t>MANDY CALDER</t>
  </si>
  <si>
    <t>ROBERT FINDLAY</t>
  </si>
  <si>
    <t>ANDREA DAVISON</t>
  </si>
  <si>
    <t>FRANK POPHAM</t>
  </si>
  <si>
    <t>KFO</t>
  </si>
  <si>
    <t>ANITA LAIDLAW</t>
  </si>
  <si>
    <t>MARK WOOD</t>
  </si>
  <si>
    <t>BARRY OWEN</t>
  </si>
  <si>
    <t>HELEN JAMES</t>
  </si>
  <si>
    <t>TINTO</t>
  </si>
  <si>
    <t>STAG</t>
  </si>
  <si>
    <t>MORNA PHILLIPS</t>
  </si>
  <si>
    <t>ROOS EISMA</t>
  </si>
  <si>
    <t>EUAN McKENZIE</t>
  </si>
  <si>
    <t>BARRY YOUNG</t>
  </si>
  <si>
    <t xml:space="preserve"> NN</t>
  </si>
  <si>
    <t>IAN MAXWELL</t>
  </si>
  <si>
    <t>NIGEL FAWTHROP</t>
  </si>
  <si>
    <t>DAVE KERSHAW</t>
  </si>
  <si>
    <t>DAVIE FRAME</t>
  </si>
  <si>
    <t>DAVE ELLISON</t>
  </si>
  <si>
    <t>ROGER SCRUTTON</t>
  </si>
  <si>
    <t>ANDREW REYNOLDS</t>
  </si>
  <si>
    <t>BAOC</t>
  </si>
  <si>
    <t>MARK KASSYK</t>
  </si>
  <si>
    <t>H NOLAN &amp; M SCRUGHAM</t>
  </si>
  <si>
    <t>COLIN LEDLIE</t>
  </si>
  <si>
    <t>ANDREW McPHERSON</t>
  </si>
  <si>
    <t>JASON INMAN</t>
  </si>
  <si>
    <t>CALVIN CRANE</t>
  </si>
  <si>
    <t>ROSS McLENNAN</t>
  </si>
  <si>
    <t>GARY LONGHURST</t>
  </si>
  <si>
    <t>CLAIRE McPHERSON</t>
  </si>
  <si>
    <t>DAVID ROGERS</t>
  </si>
  <si>
    <t>DONALD REAY</t>
  </si>
  <si>
    <t>MIKE STEWART</t>
  </si>
  <si>
    <t>BILL MAXWELL</t>
  </si>
  <si>
    <t>LVO</t>
  </si>
  <si>
    <t>JON CROSS</t>
  </si>
  <si>
    <t>PAT BARTLETT</t>
  </si>
  <si>
    <t>REID CUNNINGHAM</t>
  </si>
  <si>
    <t>GILLIAN GODFREE</t>
  </si>
  <si>
    <t>ANNA SLOAN</t>
  </si>
  <si>
    <t>CHRIS MORGAN</t>
  </si>
  <si>
    <t>PHIL LLOYD</t>
  </si>
  <si>
    <t>ALISTAIR McKENZIE</t>
  </si>
  <si>
    <t>CLOK</t>
  </si>
  <si>
    <t>LINDSEY KNOX</t>
  </si>
  <si>
    <t>DAVID ALISSON</t>
  </si>
  <si>
    <t>LONG COURSE (20k)</t>
  </si>
  <si>
    <t>MEDIUM COURSE (15k)</t>
  </si>
  <si>
    <t>LONG-O 2006     START LIST</t>
  </si>
  <si>
    <t>SHORT COURSE (10k)</t>
  </si>
  <si>
    <t>C WILLIAMS &amp; C McDONALD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</si>
</sst>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h:mm:ss;@"/>
  </numFmts>
  <fonts count="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 quotePrefix="1">
      <alignment horizont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7"/>
  <sheetViews>
    <sheetView tabSelected="1" zoomScale="75" zoomScaleNormal="75" workbookViewId="0" topLeftCell="A1">
      <selection activeCell="A1" sqref="A1"/>
    </sheetView>
  </sheetViews>
  <sheetFormatPr defaultColWidth="9.33203125" defaultRowHeight="30" customHeight="1"/>
  <cols>
    <col min="1" max="1" width="21.33203125" style="1" customWidth="1"/>
    <col min="2" max="2" width="53.66015625" style="1" customWidth="1"/>
    <col min="3" max="3" width="19.5" style="1" customWidth="1"/>
    <col min="4" max="16384" width="5.83203125" style="1" customWidth="1"/>
  </cols>
  <sheetData>
    <row r="1" ht="30" customHeight="1">
      <c r="A1" s="4" t="s">
        <v>85</v>
      </c>
    </row>
    <row r="2" ht="30" customHeight="1">
      <c r="A2" s="4"/>
    </row>
    <row r="3" ht="30" customHeight="1">
      <c r="A3" s="4" t="s">
        <v>86</v>
      </c>
    </row>
    <row r="4" spans="1:3" ht="30" customHeight="1">
      <c r="A4" s="6" t="s">
        <v>1</v>
      </c>
      <c r="B4" s="5" t="s">
        <v>0</v>
      </c>
      <c r="C4" s="5" t="s">
        <v>2</v>
      </c>
    </row>
    <row r="5" spans="1:3" ht="30" customHeight="1">
      <c r="A5" s="3">
        <f>TIME(9,30,0)</f>
        <v>0.3958333333333333</v>
      </c>
      <c r="B5" s="2" t="s">
        <v>3</v>
      </c>
      <c r="C5" s="2" t="s">
        <v>4</v>
      </c>
    </row>
    <row r="6" spans="1:3" ht="30" customHeight="1">
      <c r="A6" s="3">
        <f>TIME(9,32,0)</f>
        <v>0.3972222222222222</v>
      </c>
      <c r="B6" s="2"/>
      <c r="C6" s="2"/>
    </row>
    <row r="7" spans="1:3" ht="30" customHeight="1">
      <c r="A7" s="3">
        <f>TIME(9,34,0)</f>
        <v>0.3986111111111111</v>
      </c>
      <c r="B7" s="2" t="s">
        <v>31</v>
      </c>
      <c r="C7" s="2" t="s">
        <v>5</v>
      </c>
    </row>
    <row r="8" spans="1:3" ht="30" customHeight="1">
      <c r="A8" s="3">
        <f>TIME(9,36,0)</f>
        <v>0.39999999999999997</v>
      </c>
      <c r="B8" s="2"/>
      <c r="C8" s="2"/>
    </row>
    <row r="9" spans="1:3" ht="30" customHeight="1">
      <c r="A9" s="3">
        <f>TIME(9,38,0)</f>
        <v>0.40138888888888885</v>
      </c>
      <c r="B9" s="2" t="s">
        <v>6</v>
      </c>
      <c r="C9" s="2" t="s">
        <v>7</v>
      </c>
    </row>
    <row r="10" spans="1:3" ht="30" customHeight="1">
      <c r="A10" s="3">
        <f>TIME(9,40,0)</f>
        <v>0.40277777777777773</v>
      </c>
      <c r="B10" s="2"/>
      <c r="C10" s="2"/>
    </row>
    <row r="11" spans="1:3" ht="30" customHeight="1">
      <c r="A11" s="3">
        <f>TIME(9,42,0)</f>
        <v>0.4041666666666666</v>
      </c>
      <c r="B11" s="2" t="s">
        <v>8</v>
      </c>
      <c r="C11" s="2" t="s">
        <v>9</v>
      </c>
    </row>
    <row r="12" spans="1:3" ht="30" customHeight="1">
      <c r="A12" s="3">
        <f>TIME(9,44,0)</f>
        <v>0.4055555555555555</v>
      </c>
      <c r="B12" s="2"/>
      <c r="C12" s="2"/>
    </row>
    <row r="13" spans="1:3" ht="30" customHeight="1">
      <c r="A13" s="3">
        <f>TIME(9,46,0)</f>
        <v>0.4069444444444445</v>
      </c>
      <c r="B13" s="2" t="s">
        <v>10</v>
      </c>
      <c r="C13" s="2" t="s">
        <v>11</v>
      </c>
    </row>
    <row r="14" spans="1:3" ht="30" customHeight="1">
      <c r="A14" s="3">
        <f>TIME(9,48,0)</f>
        <v>0.4083333333333334</v>
      </c>
      <c r="B14" s="2"/>
      <c r="C14" s="2"/>
    </row>
    <row r="15" spans="1:3" ht="30" customHeight="1">
      <c r="A15" s="3">
        <f>TIME(9,50,0)</f>
        <v>0.40972222222222227</v>
      </c>
      <c r="B15" s="2" t="s">
        <v>12</v>
      </c>
      <c r="C15" s="2" t="s">
        <v>13</v>
      </c>
    </row>
    <row r="16" spans="1:3" ht="30" customHeight="1">
      <c r="A16" s="3">
        <f>TIME(9,52,0)</f>
        <v>0.41111111111111115</v>
      </c>
      <c r="B16" s="2"/>
      <c r="C16" s="2"/>
    </row>
    <row r="17" spans="1:3" ht="30" customHeight="1">
      <c r="A17" s="3">
        <f>TIME(9,54,0)</f>
        <v>0.41250000000000003</v>
      </c>
      <c r="B17" s="2" t="s">
        <v>14</v>
      </c>
      <c r="C17" s="2" t="s">
        <v>5</v>
      </c>
    </row>
    <row r="18" spans="1:3" ht="30" customHeight="1">
      <c r="A18" s="3">
        <f>TIME(9,56,0)</f>
        <v>0.4138888888888889</v>
      </c>
      <c r="B18" s="2"/>
      <c r="C18" s="2"/>
    </row>
    <row r="19" spans="1:3" ht="30" customHeight="1">
      <c r="A19" s="3">
        <f>TIME(9,58,0)</f>
        <v>0.4152777777777778</v>
      </c>
      <c r="B19" s="2" t="s">
        <v>15</v>
      </c>
      <c r="C19" s="2" t="s">
        <v>4</v>
      </c>
    </row>
    <row r="20" spans="1:3" ht="30" customHeight="1">
      <c r="A20" s="3">
        <f>TIME(10,0,0)</f>
        <v>0.4166666666666667</v>
      </c>
      <c r="B20" s="2"/>
      <c r="C20" s="2"/>
    </row>
    <row r="21" spans="1:3" ht="30" customHeight="1">
      <c r="A21" s="3">
        <f>TIME(10,2,0)</f>
        <v>0.41805555555555557</v>
      </c>
      <c r="B21" s="2" t="s">
        <v>16</v>
      </c>
      <c r="C21" s="2" t="s">
        <v>17</v>
      </c>
    </row>
    <row r="22" spans="1:3" ht="30" customHeight="1">
      <c r="A22" s="3">
        <f>TIME(10,4,0)</f>
        <v>0.41944444444444445</v>
      </c>
      <c r="B22" s="2"/>
      <c r="C22" s="2"/>
    </row>
    <row r="23" spans="1:3" ht="30" customHeight="1">
      <c r="A23" s="3">
        <f>TIME(10,6,0)</f>
        <v>0.42083333333333334</v>
      </c>
      <c r="B23" s="2" t="s">
        <v>18</v>
      </c>
      <c r="C23" s="2" t="s">
        <v>4</v>
      </c>
    </row>
    <row r="24" spans="1:3" ht="30" customHeight="1">
      <c r="A24" s="3">
        <f>TIME(10,8,0)</f>
        <v>0.4222222222222222</v>
      </c>
      <c r="B24" s="2"/>
      <c r="C24" s="2"/>
    </row>
    <row r="25" spans="1:3" ht="30" customHeight="1">
      <c r="A25" s="3">
        <f>TIME(10,10,0)</f>
        <v>0.4236111111111111</v>
      </c>
      <c r="B25" s="2" t="s">
        <v>19</v>
      </c>
      <c r="C25" s="2" t="s">
        <v>20</v>
      </c>
    </row>
    <row r="26" spans="1:3" ht="30" customHeight="1">
      <c r="A26" s="3">
        <f>TIME(10,12,0)</f>
        <v>0.425</v>
      </c>
      <c r="B26" s="2"/>
      <c r="C26" s="2"/>
    </row>
    <row r="27" spans="1:3" ht="30" customHeight="1">
      <c r="A27" s="3">
        <f>TIME(10,14,0)</f>
        <v>0.4263888888888889</v>
      </c>
      <c r="B27" s="2" t="s">
        <v>21</v>
      </c>
      <c r="C27" s="2" t="s">
        <v>22</v>
      </c>
    </row>
    <row r="28" spans="1:3" ht="30" customHeight="1">
      <c r="A28" s="3">
        <f>TIME(10,16,0)</f>
        <v>0.4277777777777778</v>
      </c>
      <c r="B28" s="2"/>
      <c r="C28" s="2"/>
    </row>
    <row r="29" spans="1:3" ht="30" customHeight="1">
      <c r="A29" s="3">
        <f>TIME(10,18,0)</f>
        <v>0.4291666666666667</v>
      </c>
      <c r="B29" s="2"/>
      <c r="C29" s="2"/>
    </row>
    <row r="30" spans="1:3" ht="30" customHeight="1">
      <c r="A30" s="3">
        <f>TIME(10,20,0)</f>
        <v>0.4305555555555556</v>
      </c>
      <c r="B30" s="2"/>
      <c r="C30" s="2"/>
    </row>
    <row r="31" spans="1:3" ht="30" customHeight="1">
      <c r="A31" s="3">
        <f>TIME(10,22,0)</f>
        <v>0.43194444444444446</v>
      </c>
      <c r="B31" s="2" t="s">
        <v>23</v>
      </c>
      <c r="C31" s="2" t="s">
        <v>17</v>
      </c>
    </row>
    <row r="32" spans="1:3" ht="30" customHeight="1">
      <c r="A32" s="3">
        <f>TIME(10,24,0)</f>
        <v>0.43333333333333335</v>
      </c>
      <c r="B32" s="2"/>
      <c r="C32" s="2"/>
    </row>
    <row r="33" spans="1:3" ht="30" customHeight="1">
      <c r="A33" s="3">
        <f>TIME(10,26,0)</f>
        <v>0.43472222222222223</v>
      </c>
      <c r="B33" s="2" t="s">
        <v>24</v>
      </c>
      <c r="C33" s="2" t="s">
        <v>22</v>
      </c>
    </row>
    <row r="34" spans="1:3" ht="30" customHeight="1">
      <c r="A34" s="3">
        <f>TIME(10,28,0)</f>
        <v>0.4361111111111111</v>
      </c>
      <c r="B34" s="2"/>
      <c r="C34" s="2"/>
    </row>
    <row r="35" spans="1:3" ht="30" customHeight="1">
      <c r="A35" s="3">
        <f>TIME(10,30,0)</f>
        <v>0.4375</v>
      </c>
      <c r="B35" s="2" t="s">
        <v>25</v>
      </c>
      <c r="C35" s="2" t="s">
        <v>4</v>
      </c>
    </row>
    <row r="36" spans="1:3" ht="30" customHeight="1">
      <c r="A36" s="3">
        <f>TIME(10,32,0)</f>
        <v>0.4388888888888889</v>
      </c>
      <c r="B36" s="2"/>
      <c r="C36" s="2"/>
    </row>
    <row r="37" spans="1:3" ht="30" customHeight="1">
      <c r="A37" s="3">
        <f>TIME(10,34,0)</f>
        <v>0.44027777777777777</v>
      </c>
      <c r="B37" s="2" t="s">
        <v>26</v>
      </c>
      <c r="C37" s="2" t="s">
        <v>4</v>
      </c>
    </row>
    <row r="38" spans="1:3" ht="30" customHeight="1">
      <c r="A38" s="3">
        <f>TIME(10,36,0)</f>
        <v>0.44166666666666665</v>
      </c>
      <c r="B38" s="2"/>
      <c r="C38" s="2"/>
    </row>
    <row r="39" spans="1:3" ht="30" customHeight="1">
      <c r="A39" s="3">
        <f>TIME(10,38,0)</f>
        <v>0.44305555555555554</v>
      </c>
      <c r="B39" s="2" t="s">
        <v>27</v>
      </c>
      <c r="C39" s="2" t="s">
        <v>22</v>
      </c>
    </row>
    <row r="40" spans="1:3" ht="30" customHeight="1">
      <c r="A40" s="3">
        <f>TIME(10,40,0)</f>
        <v>0.4444444444444444</v>
      </c>
      <c r="B40" s="2"/>
      <c r="C40" s="2"/>
    </row>
    <row r="41" spans="1:3" ht="30" customHeight="1">
      <c r="A41" s="3">
        <f>TIME(10,42,0)</f>
        <v>0.4458333333333333</v>
      </c>
      <c r="B41" s="2" t="s">
        <v>28</v>
      </c>
      <c r="C41" s="2" t="s">
        <v>4</v>
      </c>
    </row>
    <row r="42" spans="1:3" ht="30" customHeight="1">
      <c r="A42" s="3">
        <f>TIME(10,44,0)</f>
        <v>0.4472222222222222</v>
      </c>
      <c r="B42" s="2"/>
      <c r="C42" s="2"/>
    </row>
    <row r="43" spans="1:3" ht="30" customHeight="1">
      <c r="A43" s="3">
        <f>TIME(10,46,0)</f>
        <v>0.4486111111111111</v>
      </c>
      <c r="B43" s="2" t="s">
        <v>29</v>
      </c>
      <c r="C43" s="2" t="s">
        <v>4</v>
      </c>
    </row>
    <row r="44" spans="1:3" ht="30" customHeight="1">
      <c r="A44" s="3">
        <f>TIME(10,48,0)</f>
        <v>0.45</v>
      </c>
      <c r="B44" s="2"/>
      <c r="C44" s="2"/>
    </row>
    <row r="45" spans="1:3" ht="30" customHeight="1">
      <c r="A45" s="3">
        <f>TIME(10,50,0)</f>
        <v>0.4513888888888889</v>
      </c>
      <c r="B45" s="2" t="s">
        <v>81</v>
      </c>
      <c r="C45" s="2" t="s">
        <v>30</v>
      </c>
    </row>
    <row r="46" spans="1:3" ht="30" customHeight="1">
      <c r="A46" s="3">
        <f>TIME(10,52,0)</f>
        <v>0.4527777777777778</v>
      </c>
      <c r="B46" s="2"/>
      <c r="C46" s="2"/>
    </row>
    <row r="47" spans="1:3" ht="30" customHeight="1">
      <c r="A47" s="3">
        <f>TIME(10,54,0)</f>
        <v>0.45416666666666666</v>
      </c>
      <c r="B47" s="2"/>
      <c r="C47" s="2"/>
    </row>
    <row r="48" spans="1:3" ht="30" customHeight="1">
      <c r="A48" s="3">
        <f>TIME(10,56,0)</f>
        <v>0.45555555555555555</v>
      </c>
      <c r="B48" s="2"/>
      <c r="C48" s="2"/>
    </row>
    <row r="49" spans="1:3" ht="30" customHeight="1">
      <c r="A49" s="3">
        <f>TIME(10,58,0)</f>
        <v>0.45694444444444443</v>
      </c>
      <c r="B49" s="2"/>
      <c r="C49" s="2"/>
    </row>
    <row r="50" spans="1:3" ht="30" customHeight="1">
      <c r="A50" s="3">
        <f>TIME(11,0,0)</f>
        <v>0.4583333333333333</v>
      </c>
      <c r="B50" s="2"/>
      <c r="C50" s="2"/>
    </row>
    <row r="52" ht="30" customHeight="1">
      <c r="A52" s="4" t="s">
        <v>84</v>
      </c>
    </row>
    <row r="53" spans="1:3" ht="30" customHeight="1">
      <c r="A53" s="6" t="s">
        <v>1</v>
      </c>
      <c r="B53" s="5" t="s">
        <v>0</v>
      </c>
      <c r="C53" s="5" t="s">
        <v>2</v>
      </c>
    </row>
    <row r="54" spans="1:3" ht="30" customHeight="1">
      <c r="A54" s="3">
        <f>TIME(9,30,0)</f>
        <v>0.3958333333333333</v>
      </c>
      <c r="B54" s="2" t="s">
        <v>32</v>
      </c>
      <c r="C54" s="2" t="s">
        <v>4</v>
      </c>
    </row>
    <row r="55" spans="1:3" ht="30" customHeight="1">
      <c r="A55" s="3">
        <f>TIME(9,33,0)</f>
        <v>0.3979166666666667</v>
      </c>
      <c r="B55" s="2" t="s">
        <v>33</v>
      </c>
      <c r="C55" s="2" t="s">
        <v>17</v>
      </c>
    </row>
    <row r="56" spans="1:3" ht="30" customHeight="1">
      <c r="A56" s="3">
        <f>TIME(9,35,0)</f>
        <v>0.3993055555555556</v>
      </c>
      <c r="B56" s="2" t="s">
        <v>34</v>
      </c>
      <c r="C56" s="2" t="s">
        <v>4</v>
      </c>
    </row>
    <row r="57" spans="1:3" ht="30" customHeight="1">
      <c r="A57" s="3">
        <f>TIME(9,37,0)</f>
        <v>0.40069444444444446</v>
      </c>
      <c r="B57" s="2"/>
      <c r="C57" s="2"/>
    </row>
    <row r="58" spans="1:3" ht="30" customHeight="1">
      <c r="A58" s="3">
        <f>TIME(9,39,0)</f>
        <v>0.40208333333333335</v>
      </c>
      <c r="B58" s="2" t="s">
        <v>35</v>
      </c>
      <c r="C58" s="2" t="s">
        <v>4</v>
      </c>
    </row>
    <row r="59" spans="1:3" ht="30" customHeight="1">
      <c r="A59" s="3">
        <f>TIME(9,41,0)</f>
        <v>0.40347222222222223</v>
      </c>
      <c r="B59" s="2"/>
      <c r="C59" s="2"/>
    </row>
    <row r="60" spans="1:3" ht="30" customHeight="1">
      <c r="A60" s="3">
        <f>TIME(9,43,0)</f>
        <v>0.4048611111111111</v>
      </c>
      <c r="B60" s="2" t="s">
        <v>36</v>
      </c>
      <c r="C60" s="2" t="s">
        <v>9</v>
      </c>
    </row>
    <row r="61" spans="1:3" ht="30" customHeight="1">
      <c r="A61" s="3">
        <f>TIME(9,45,0)</f>
        <v>0.40625</v>
      </c>
      <c r="B61" s="2"/>
      <c r="C61" s="2"/>
    </row>
    <row r="62" spans="1:3" ht="30" customHeight="1">
      <c r="A62" s="3">
        <f>TIME(9,47,0)</f>
        <v>0.4076388888888889</v>
      </c>
      <c r="B62" s="2" t="s">
        <v>37</v>
      </c>
      <c r="C62" s="2" t="s">
        <v>38</v>
      </c>
    </row>
    <row r="63" spans="1:3" ht="30" customHeight="1">
      <c r="A63" s="3">
        <f>TIME(9,49,0)</f>
        <v>0.40902777777777777</v>
      </c>
      <c r="B63" s="2"/>
      <c r="C63" s="2"/>
    </row>
    <row r="64" spans="1:3" ht="30" customHeight="1">
      <c r="A64" s="3">
        <f>TIME(9,51,0)</f>
        <v>0.41041666666666665</v>
      </c>
      <c r="B64" s="2" t="s">
        <v>39</v>
      </c>
      <c r="C64" s="2" t="s">
        <v>38</v>
      </c>
    </row>
    <row r="65" spans="1:3" ht="30" customHeight="1">
      <c r="A65" s="3">
        <f>TIME(9,53,0)</f>
        <v>0.41180555555555554</v>
      </c>
      <c r="B65" s="2"/>
      <c r="C65" s="2"/>
    </row>
    <row r="66" spans="1:3" ht="30" customHeight="1">
      <c r="A66" s="3">
        <f>TIME(9,55,0)</f>
        <v>0.4131944444444444</v>
      </c>
      <c r="B66" s="2" t="s">
        <v>40</v>
      </c>
      <c r="C66" s="2" t="s">
        <v>4</v>
      </c>
    </row>
    <row r="67" spans="1:3" ht="30" customHeight="1">
      <c r="A67" s="3">
        <f>TIME(9,57,0)</f>
        <v>0.4145833333333333</v>
      </c>
      <c r="B67" s="2"/>
      <c r="C67" s="2"/>
    </row>
    <row r="68" spans="1:3" ht="30" customHeight="1">
      <c r="A68" s="3">
        <f>TIME(9,59,0)</f>
        <v>0.4159722222222222</v>
      </c>
      <c r="B68" s="2" t="s">
        <v>41</v>
      </c>
      <c r="C68" s="2" t="s">
        <v>7</v>
      </c>
    </row>
    <row r="69" spans="1:3" ht="30" customHeight="1">
      <c r="A69" s="3">
        <f>TIME(10,1,0)</f>
        <v>0.4173611111111111</v>
      </c>
      <c r="B69" s="2"/>
      <c r="C69" s="2"/>
    </row>
    <row r="70" spans="1:3" ht="30" customHeight="1">
      <c r="A70" s="3">
        <f>TIME(10,3,0)</f>
        <v>0.41875</v>
      </c>
      <c r="B70" s="2" t="s">
        <v>42</v>
      </c>
      <c r="C70" s="2" t="s">
        <v>43</v>
      </c>
    </row>
    <row r="71" spans="1:3" ht="30" customHeight="1">
      <c r="A71" s="3">
        <f>TIME(10,5,0)</f>
        <v>0.4201388888888889</v>
      </c>
      <c r="B71" s="2"/>
      <c r="C71" s="2"/>
    </row>
    <row r="72" spans="1:3" ht="30" customHeight="1">
      <c r="A72" s="3">
        <f>TIME(10,7,0)</f>
        <v>0.4215277777777778</v>
      </c>
      <c r="B72" s="2" t="s">
        <v>82</v>
      </c>
      <c r="C72" s="2" t="s">
        <v>44</v>
      </c>
    </row>
    <row r="73" spans="1:3" ht="30" customHeight="1">
      <c r="A73" s="3">
        <f>TIME(10,9,0)</f>
        <v>0.42291666666666666</v>
      </c>
      <c r="B73" s="2"/>
      <c r="C73" s="2"/>
    </row>
    <row r="74" spans="1:3" ht="30" customHeight="1">
      <c r="A74" s="3">
        <f>TIME(10,11,0)</f>
        <v>0.42430555555555555</v>
      </c>
      <c r="B74" s="2" t="s">
        <v>45</v>
      </c>
      <c r="C74" s="2"/>
    </row>
    <row r="75" spans="1:3" ht="30" customHeight="1">
      <c r="A75" s="3">
        <f>TIME(10,13,0)</f>
        <v>0.42569444444444443</v>
      </c>
      <c r="B75" s="2"/>
      <c r="C75" s="2"/>
    </row>
    <row r="76" spans="1:3" ht="30" customHeight="1">
      <c r="A76" s="3">
        <f>TIME(10,15,0)</f>
        <v>0.4270833333333333</v>
      </c>
      <c r="B76" s="2" t="s">
        <v>46</v>
      </c>
      <c r="C76" s="2" t="s">
        <v>22</v>
      </c>
    </row>
    <row r="77" spans="1:3" ht="30" customHeight="1">
      <c r="A77" s="3">
        <f>TIME(10,17,0)</f>
        <v>0.4284722222222222</v>
      </c>
      <c r="B77" s="2"/>
      <c r="C77" s="2"/>
    </row>
    <row r="78" spans="1:3" ht="30" customHeight="1">
      <c r="A78" s="3">
        <f>TIME(10,19,0)</f>
        <v>0.4298611111111111</v>
      </c>
      <c r="B78" s="2" t="s">
        <v>47</v>
      </c>
      <c r="C78" s="2" t="s">
        <v>4</v>
      </c>
    </row>
    <row r="79" spans="1:3" ht="30" customHeight="1">
      <c r="A79" s="3">
        <f>TIME(10,21,0)</f>
        <v>0.43124999999999997</v>
      </c>
      <c r="B79" s="2"/>
      <c r="C79" s="2"/>
    </row>
    <row r="80" spans="1:3" ht="30" customHeight="1">
      <c r="A80" s="3">
        <f>TIME(10,23,0)</f>
        <v>0.43263888888888885</v>
      </c>
      <c r="B80" s="2" t="s">
        <v>48</v>
      </c>
      <c r="C80" s="2" t="s">
        <v>49</v>
      </c>
    </row>
    <row r="81" spans="1:3" ht="30" customHeight="1">
      <c r="A81" s="3">
        <f>TIME(10,25,0)</f>
        <v>0.43402777777777773</v>
      </c>
      <c r="B81" s="2"/>
      <c r="C81" s="2"/>
    </row>
    <row r="82" spans="1:3" ht="30" customHeight="1">
      <c r="A82" s="3">
        <f>TIME(10,27,0)</f>
        <v>0.4354166666666666</v>
      </c>
      <c r="B82" s="2" t="s">
        <v>50</v>
      </c>
      <c r="C82" s="2" t="s">
        <v>30</v>
      </c>
    </row>
    <row r="83" spans="1:3" ht="30" customHeight="1">
      <c r="A83" s="3">
        <f>TIME(10,29,0)</f>
        <v>0.4368055555555555</v>
      </c>
      <c r="B83" s="2"/>
      <c r="C83" s="2"/>
    </row>
    <row r="84" spans="1:3" ht="30" customHeight="1">
      <c r="A84" s="3">
        <f>TIME(10,31,0)</f>
        <v>0.4381944444444445</v>
      </c>
      <c r="B84" s="2" t="s">
        <v>51</v>
      </c>
      <c r="C84" s="2" t="s">
        <v>4</v>
      </c>
    </row>
    <row r="85" spans="1:3" ht="30" customHeight="1">
      <c r="A85" s="3">
        <f>TIME(10,33,0)</f>
        <v>0.4395833333333334</v>
      </c>
      <c r="B85" s="2"/>
      <c r="C85" s="2"/>
    </row>
    <row r="86" spans="1:3" ht="30" customHeight="1">
      <c r="A86" s="3">
        <f>TIME(10,35,0)</f>
        <v>0.44097222222222227</v>
      </c>
      <c r="B86" s="2" t="s">
        <v>52</v>
      </c>
      <c r="C86" s="2" t="s">
        <v>4</v>
      </c>
    </row>
    <row r="87" spans="1:3" ht="30" customHeight="1">
      <c r="A87" s="3">
        <f>TIME(10,37,0)</f>
        <v>0.44236111111111115</v>
      </c>
      <c r="B87" s="2"/>
      <c r="C87" s="2"/>
    </row>
    <row r="88" spans="1:3" ht="30" customHeight="1">
      <c r="A88" s="3">
        <f>TIME(10,39,0)</f>
        <v>0.44375000000000003</v>
      </c>
      <c r="B88" s="2" t="s">
        <v>53</v>
      </c>
      <c r="C88" s="2" t="s">
        <v>22</v>
      </c>
    </row>
    <row r="89" spans="1:3" ht="30" customHeight="1">
      <c r="A89" s="3">
        <f>TIME(10,41,0)</f>
        <v>0.4451388888888889</v>
      </c>
      <c r="B89" s="2"/>
      <c r="C89" s="2"/>
    </row>
    <row r="90" spans="1:3" ht="30" customHeight="1">
      <c r="A90" s="3">
        <f>TIME(10,43,0)</f>
        <v>0.4465277777777778</v>
      </c>
      <c r="B90" s="2" t="s">
        <v>54</v>
      </c>
      <c r="C90" s="2" t="s">
        <v>38</v>
      </c>
    </row>
    <row r="91" spans="1:3" ht="30" customHeight="1">
      <c r="A91" s="3">
        <f>TIME(10,45,0)</f>
        <v>0.4479166666666667</v>
      </c>
      <c r="B91" s="2"/>
      <c r="C91" s="2"/>
    </row>
    <row r="92" spans="1:3" ht="30" customHeight="1">
      <c r="A92" s="3">
        <f>TIME(10,47,0)</f>
        <v>0.44930555555555557</v>
      </c>
      <c r="B92" s="2" t="s">
        <v>55</v>
      </c>
      <c r="C92" s="2" t="s">
        <v>4</v>
      </c>
    </row>
    <row r="93" spans="1:3" ht="30" customHeight="1">
      <c r="A93" s="3">
        <f>TIME(10,49,0)</f>
        <v>0.45069444444444445</v>
      </c>
      <c r="B93" s="2"/>
      <c r="C93" s="2"/>
    </row>
    <row r="94" spans="1:3" ht="30" customHeight="1">
      <c r="A94" s="3">
        <f>TIME(10,51,0)</f>
        <v>0.45208333333333334</v>
      </c>
      <c r="B94" s="2" t="s">
        <v>56</v>
      </c>
      <c r="C94" s="2" t="s">
        <v>57</v>
      </c>
    </row>
    <row r="95" spans="1:3" ht="30" customHeight="1">
      <c r="A95" s="3">
        <f>TIME(10,53,0)</f>
        <v>0.4534722222222222</v>
      </c>
      <c r="B95" s="2"/>
      <c r="C95" s="2"/>
    </row>
    <row r="96" spans="1:3" ht="30" customHeight="1">
      <c r="A96" s="3">
        <f>TIME(10,55,0)</f>
        <v>0.4548611111111111</v>
      </c>
      <c r="B96" s="2" t="s">
        <v>58</v>
      </c>
      <c r="C96" s="2" t="s">
        <v>4</v>
      </c>
    </row>
    <row r="97" spans="1:3" ht="30" customHeight="1">
      <c r="A97" s="3">
        <f>TIME(10,57,0)</f>
        <v>0.45625</v>
      </c>
      <c r="B97" s="2"/>
      <c r="C97" s="2"/>
    </row>
    <row r="98" spans="1:3" ht="30" customHeight="1">
      <c r="A98" s="3">
        <f>TIME(10,59,0)</f>
        <v>0.4576388888888889</v>
      </c>
      <c r="B98" s="2" t="s">
        <v>59</v>
      </c>
      <c r="C98" s="2" t="s">
        <v>4</v>
      </c>
    </row>
    <row r="100" ht="30" customHeight="1">
      <c r="A100" s="4" t="s">
        <v>83</v>
      </c>
    </row>
    <row r="101" spans="1:3" ht="30" customHeight="1">
      <c r="A101" s="6" t="s">
        <v>1</v>
      </c>
      <c r="B101" s="5" t="s">
        <v>0</v>
      </c>
      <c r="C101" s="5" t="s">
        <v>2</v>
      </c>
    </row>
    <row r="102" spans="1:3" ht="30" customHeight="1">
      <c r="A102" s="3">
        <f>TIME(9,30,0)</f>
        <v>0.3958333333333333</v>
      </c>
      <c r="B102" s="2"/>
      <c r="C102" s="2"/>
    </row>
    <row r="103" spans="1:3" ht="30" customHeight="1">
      <c r="A103" s="3">
        <f>TIME(9,32,0)</f>
        <v>0.3972222222222222</v>
      </c>
      <c r="B103" s="2" t="s">
        <v>60</v>
      </c>
      <c r="C103" s="2" t="s">
        <v>7</v>
      </c>
    </row>
    <row r="104" spans="1:3" ht="30" customHeight="1">
      <c r="A104" s="3">
        <f>TIME(9,34,0)</f>
        <v>0.3986111111111111</v>
      </c>
      <c r="B104" s="2"/>
      <c r="C104" s="2"/>
    </row>
    <row r="105" spans="1:3" ht="30" customHeight="1">
      <c r="A105" s="3">
        <f>TIME(9,36,0)</f>
        <v>0.39999999999999997</v>
      </c>
      <c r="B105" s="2" t="s">
        <v>61</v>
      </c>
      <c r="C105" s="2" t="s">
        <v>13</v>
      </c>
    </row>
    <row r="106" spans="1:3" ht="30" customHeight="1">
      <c r="A106" s="3">
        <f>TIME(9,38,0)</f>
        <v>0.40138888888888885</v>
      </c>
      <c r="B106" s="2"/>
      <c r="C106" s="2"/>
    </row>
    <row r="107" spans="1:3" ht="30" customHeight="1">
      <c r="A107" s="3">
        <f>TIME(9,40,0)</f>
        <v>0.40277777777777773</v>
      </c>
      <c r="B107" s="2" t="s">
        <v>62</v>
      </c>
      <c r="C107" s="2"/>
    </row>
    <row r="108" spans="1:3" ht="30" customHeight="1">
      <c r="A108" s="3">
        <f>TIME(9,42,0)</f>
        <v>0.4041666666666666</v>
      </c>
      <c r="B108" s="2"/>
      <c r="C108" s="2"/>
    </row>
    <row r="109" spans="1:3" ht="30" customHeight="1">
      <c r="A109" s="3">
        <f>TIME(9,44,0)</f>
        <v>0.4055555555555555</v>
      </c>
      <c r="B109" s="2" t="s">
        <v>63</v>
      </c>
      <c r="C109" s="2" t="s">
        <v>17</v>
      </c>
    </row>
    <row r="110" spans="1:3" ht="30" customHeight="1">
      <c r="A110" s="3">
        <f>TIME(9,46,0)</f>
        <v>0.4069444444444445</v>
      </c>
      <c r="B110" s="2"/>
      <c r="C110" s="2"/>
    </row>
    <row r="111" spans="1:3" ht="30" customHeight="1">
      <c r="A111" s="3">
        <f>TIME(9,48,0)</f>
        <v>0.4083333333333334</v>
      </c>
      <c r="B111" s="2" t="s">
        <v>64</v>
      </c>
      <c r="C111" s="2" t="s">
        <v>13</v>
      </c>
    </row>
    <row r="112" spans="1:3" ht="30" customHeight="1">
      <c r="A112" s="3">
        <f>TIME(9,50,0)</f>
        <v>0.40972222222222227</v>
      </c>
      <c r="B112" s="2"/>
      <c r="C112" s="2"/>
    </row>
    <row r="113" spans="1:3" ht="30" customHeight="1">
      <c r="A113" s="3">
        <f>TIME(9,52,0)</f>
        <v>0.41111111111111115</v>
      </c>
      <c r="B113" s="2" t="s">
        <v>65</v>
      </c>
      <c r="C113" s="2" t="s">
        <v>20</v>
      </c>
    </row>
    <row r="114" spans="1:3" ht="30" customHeight="1">
      <c r="A114" s="3">
        <f>TIME(9,54,0)</f>
        <v>0.41250000000000003</v>
      </c>
      <c r="B114" s="2"/>
      <c r="C114" s="2"/>
    </row>
    <row r="115" spans="1:3" ht="30" customHeight="1">
      <c r="A115" s="3">
        <f>TIME(9,56,0)</f>
        <v>0.4138888888888889</v>
      </c>
      <c r="B115" s="2" t="s">
        <v>66</v>
      </c>
      <c r="C115" s="2" t="s">
        <v>13</v>
      </c>
    </row>
    <row r="116" spans="1:3" ht="30" customHeight="1">
      <c r="A116" s="3">
        <f>TIME(9,58,0)</f>
        <v>0.4152777777777778</v>
      </c>
      <c r="B116" s="2"/>
      <c r="C116" s="2"/>
    </row>
    <row r="117" spans="1:3" ht="30" customHeight="1">
      <c r="A117" s="3">
        <f>TIME(10,0,0)</f>
        <v>0.4166666666666667</v>
      </c>
      <c r="B117" s="2" t="s">
        <v>67</v>
      </c>
      <c r="C117" s="2" t="s">
        <v>4</v>
      </c>
    </row>
    <row r="118" spans="1:3" ht="30" customHeight="1">
      <c r="A118" s="3">
        <f>TIME(10,2,0)</f>
        <v>0.41805555555555557</v>
      </c>
      <c r="B118" s="2"/>
      <c r="C118" s="2"/>
    </row>
    <row r="119" spans="1:3" ht="30" customHeight="1">
      <c r="A119" s="3">
        <f>TIME(10,4,0)</f>
        <v>0.41944444444444445</v>
      </c>
      <c r="B119" s="2"/>
      <c r="C119" s="2"/>
    </row>
    <row r="120" spans="1:3" ht="30" customHeight="1">
      <c r="A120" s="3">
        <f>TIME(10,6,0)</f>
        <v>0.42083333333333334</v>
      </c>
      <c r="B120" s="2"/>
      <c r="C120" s="2"/>
    </row>
    <row r="121" spans="1:3" ht="30" customHeight="1">
      <c r="A121" s="3">
        <f>TIME(10,8,0)</f>
        <v>0.4222222222222222</v>
      </c>
      <c r="B121" s="2" t="s">
        <v>68</v>
      </c>
      <c r="C121" s="2" t="s">
        <v>7</v>
      </c>
    </row>
    <row r="122" spans="1:3" ht="30" customHeight="1">
      <c r="A122" s="3">
        <f>TIME(10,10,0)</f>
        <v>0.4236111111111111</v>
      </c>
      <c r="B122" s="2"/>
      <c r="C122" s="2"/>
    </row>
    <row r="123" spans="1:3" ht="30" customHeight="1">
      <c r="A123" s="3">
        <f>TIME(10,12,0)</f>
        <v>0.425</v>
      </c>
      <c r="B123" s="2" t="s">
        <v>69</v>
      </c>
      <c r="C123" s="2" t="s">
        <v>4</v>
      </c>
    </row>
    <row r="124" spans="1:3" ht="30" customHeight="1">
      <c r="A124" s="3">
        <f>TIME(10,14,0)</f>
        <v>0.4263888888888889</v>
      </c>
      <c r="B124" s="2"/>
      <c r="C124" s="2"/>
    </row>
    <row r="125" spans="1:3" ht="30" customHeight="1">
      <c r="A125" s="3">
        <f>TIME(10,16,0)</f>
        <v>0.4277777777777778</v>
      </c>
      <c r="B125" s="2" t="s">
        <v>79</v>
      </c>
      <c r="C125" s="2" t="s">
        <v>80</v>
      </c>
    </row>
    <row r="126" spans="1:3" ht="30" customHeight="1">
      <c r="A126" s="3">
        <f>TIME(10,18,0)</f>
        <v>0.4291666666666667</v>
      </c>
      <c r="B126" s="2"/>
      <c r="C126" s="2"/>
    </row>
    <row r="127" spans="1:3" ht="30" customHeight="1">
      <c r="A127" s="3">
        <f>TIME(10,20,0)</f>
        <v>0.4305555555555556</v>
      </c>
      <c r="B127" s="2" t="s">
        <v>70</v>
      </c>
      <c r="C127" s="2" t="s">
        <v>71</v>
      </c>
    </row>
    <row r="128" spans="1:3" ht="30" customHeight="1">
      <c r="A128" s="3">
        <f>TIME(10,22,0)</f>
        <v>0.43194444444444446</v>
      </c>
      <c r="B128" s="2"/>
      <c r="C128" s="2"/>
    </row>
    <row r="129" spans="1:3" ht="30" customHeight="1">
      <c r="A129" s="3">
        <f>TIME(10,24,0)</f>
        <v>0.43333333333333335</v>
      </c>
      <c r="B129" s="2" t="s">
        <v>72</v>
      </c>
      <c r="C129" s="2" t="s">
        <v>20</v>
      </c>
    </row>
    <row r="130" spans="1:3" ht="30" customHeight="1">
      <c r="A130" s="3">
        <f>TIME(10,26,0)</f>
        <v>0.43472222222222223</v>
      </c>
      <c r="B130" s="2"/>
      <c r="C130" s="2"/>
    </row>
    <row r="131" spans="1:3" ht="30" customHeight="1">
      <c r="A131" s="3">
        <f>TIME(10,28,0)</f>
        <v>0.4361111111111111</v>
      </c>
      <c r="B131" s="2" t="s">
        <v>73</v>
      </c>
      <c r="C131" s="2" t="s">
        <v>7</v>
      </c>
    </row>
    <row r="132" spans="1:3" ht="30" customHeight="1">
      <c r="A132" s="3">
        <f>TIME(10,30,0)</f>
        <v>0.4375</v>
      </c>
      <c r="B132" s="2"/>
      <c r="C132" s="2"/>
    </row>
    <row r="133" spans="1:3" ht="30" customHeight="1">
      <c r="A133" s="3">
        <f>TIME(10,32,0)</f>
        <v>0.4388888888888889</v>
      </c>
      <c r="B133" s="2" t="s">
        <v>74</v>
      </c>
      <c r="C133" s="2" t="s">
        <v>4</v>
      </c>
    </row>
    <row r="134" spans="1:3" ht="30" customHeight="1">
      <c r="A134" s="3">
        <f>TIME(10,34,0)</f>
        <v>0.44027777777777777</v>
      </c>
      <c r="B134" s="2"/>
      <c r="C134" s="2"/>
    </row>
    <row r="135" spans="1:3" ht="30" customHeight="1">
      <c r="A135" s="3">
        <f>TIME(10,36,0)</f>
        <v>0.44166666666666665</v>
      </c>
      <c r="B135" s="2" t="s">
        <v>75</v>
      </c>
      <c r="C135" s="2" t="s">
        <v>7</v>
      </c>
    </row>
    <row r="136" spans="1:3" ht="30" customHeight="1">
      <c r="A136" s="3">
        <f>TIME(10,38,0)</f>
        <v>0.44305555555555554</v>
      </c>
      <c r="B136" s="2"/>
      <c r="C136" s="2"/>
    </row>
    <row r="137" spans="1:3" ht="30" customHeight="1">
      <c r="A137" s="3">
        <f>TIME(10,40,0)</f>
        <v>0.4444444444444444</v>
      </c>
      <c r="B137" s="2"/>
      <c r="C137" s="2"/>
    </row>
    <row r="138" spans="1:3" ht="30" customHeight="1">
      <c r="A138" s="3">
        <f>TIME(10,42,0)</f>
        <v>0.4458333333333333</v>
      </c>
      <c r="B138" s="2"/>
      <c r="C138" s="2"/>
    </row>
    <row r="139" spans="1:3" ht="30" customHeight="1">
      <c r="A139" s="3">
        <f>TIME(10,44,0)</f>
        <v>0.4472222222222222</v>
      </c>
      <c r="B139" s="2" t="s">
        <v>76</v>
      </c>
      <c r="C139" s="2" t="s">
        <v>9</v>
      </c>
    </row>
    <row r="140" spans="1:3" ht="30" customHeight="1">
      <c r="A140" s="3">
        <f>TIME(10,46,0)</f>
        <v>0.4486111111111111</v>
      </c>
      <c r="B140" s="2"/>
      <c r="C140" s="2"/>
    </row>
    <row r="141" spans="1:3" ht="30" customHeight="1">
      <c r="A141" s="3">
        <f>TIME(10,48,0)</f>
        <v>0.45</v>
      </c>
      <c r="B141" s="2" t="s">
        <v>77</v>
      </c>
      <c r="C141" s="2" t="s">
        <v>9</v>
      </c>
    </row>
    <row r="142" spans="1:3" ht="30" customHeight="1">
      <c r="A142" s="3">
        <f>TIME(10,50,0)</f>
        <v>0.4513888888888889</v>
      </c>
      <c r="B142" s="2"/>
      <c r="C142" s="2"/>
    </row>
    <row r="143" spans="1:3" ht="30" customHeight="1">
      <c r="A143" s="3">
        <f>TIME(10,52,0)</f>
        <v>0.4527777777777778</v>
      </c>
      <c r="B143" s="2" t="s">
        <v>78</v>
      </c>
      <c r="C143" s="2" t="s">
        <v>9</v>
      </c>
    </row>
    <row r="144" spans="1:3" ht="30" customHeight="1">
      <c r="A144" s="3">
        <f>TIME(10,54,0)</f>
        <v>0.45416666666666666</v>
      </c>
      <c r="B144" s="2"/>
      <c r="C144" s="2"/>
    </row>
    <row r="145" spans="1:3" ht="30" customHeight="1">
      <c r="A145" s="3">
        <f>TIME(10,56,0)</f>
        <v>0.45555555555555555</v>
      </c>
      <c r="B145" s="2" t="s">
        <v>87</v>
      </c>
      <c r="C145" s="2"/>
    </row>
    <row r="146" spans="1:3" ht="30" customHeight="1">
      <c r="A146" s="3">
        <f>TIME(10,58,0)</f>
        <v>0.45694444444444443</v>
      </c>
      <c r="B146" s="2"/>
      <c r="C146" s="2"/>
    </row>
    <row r="147" spans="1:3" ht="30" customHeight="1">
      <c r="A147" s="3">
        <f>TIME(11,0,0)</f>
        <v>0.4583333333333333</v>
      </c>
      <c r="B147" s="2"/>
      <c r="C147" s="2"/>
    </row>
  </sheetData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Dalgleish</dc:creator>
  <cp:keywords/>
  <dc:description/>
  <cp:lastModifiedBy>Margaret Dalgleish</cp:lastModifiedBy>
  <cp:lastPrinted>2006-05-29T10:22:03Z</cp:lastPrinted>
  <dcterms:created xsi:type="dcterms:W3CDTF">2005-03-08T07:40:59Z</dcterms:created>
  <dcterms:modified xsi:type="dcterms:W3CDTF">2006-05-29T15:41:58Z</dcterms:modified>
  <cp:category/>
  <cp:version/>
  <cp:contentType/>
  <cp:contentStatus/>
</cp:coreProperties>
</file>